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9040" windowHeight="16440" tabRatio="500"/>
  </bookViews>
  <sheets>
    <sheet name="stock" sheetId="1" r:id="rId1"/>
  </sheets>
  <definedNames>
    <definedName name="_xlnm.Print_Area" localSheetId="0">stock!$A$1:$N$23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E3" i="1"/>
  <c r="E4" i="1"/>
  <c r="E5" i="1"/>
  <c r="E6" i="1"/>
  <c r="E7" i="1"/>
  <c r="E8" i="1"/>
  <c r="E9" i="1"/>
  <c r="E10" i="1"/>
  <c r="E11" i="1"/>
  <c r="E15" i="1"/>
  <c r="E16" i="1"/>
  <c r="E18" i="1"/>
  <c r="E19" i="1"/>
  <c r="E20" i="1"/>
  <c r="E2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I3" i="1"/>
  <c r="D21" i="1"/>
  <c r="F3" i="1"/>
  <c r="F21" i="1"/>
  <c r="N12" i="1"/>
  <c r="N19" i="1"/>
  <c r="I21" i="1"/>
  <c r="M21" i="1"/>
  <c r="L3" i="1"/>
  <c r="K3" i="1"/>
  <c r="K21" i="1"/>
  <c r="J3" i="1"/>
  <c r="J21" i="1"/>
  <c r="H3" i="1"/>
  <c r="H21" i="1"/>
  <c r="G3" i="1"/>
  <c r="G21" i="1"/>
  <c r="L21" i="1"/>
</calcChain>
</file>

<file path=xl/sharedStrings.xml><?xml version="1.0" encoding="utf-8"?>
<sst xmlns="http://schemas.openxmlformats.org/spreadsheetml/2006/main" count="42" uniqueCount="42">
  <si>
    <t>LOT 100</t>
  </si>
  <si>
    <t>LOT 250</t>
  </si>
  <si>
    <t>LOT 500</t>
  </si>
  <si>
    <t>LOT 1000</t>
  </si>
  <si>
    <t>LOT 2000</t>
  </si>
  <si>
    <t>LOT 4000</t>
  </si>
  <si>
    <t>LOT 5000</t>
  </si>
  <si>
    <t>T-Shirts</t>
  </si>
  <si>
    <t>футболки</t>
  </si>
  <si>
    <t>аксессуары</t>
  </si>
  <si>
    <t>Total</t>
  </si>
  <si>
    <t>Dresses</t>
  </si>
  <si>
    <t>Shorts</t>
  </si>
  <si>
    <t>Skirts</t>
  </si>
  <si>
    <t>Юбки</t>
  </si>
  <si>
    <t>Шорты</t>
  </si>
  <si>
    <t>Платья</t>
  </si>
  <si>
    <t>трикотаж</t>
  </si>
  <si>
    <t>Knitwear</t>
  </si>
  <si>
    <t>women</t>
  </si>
  <si>
    <t>Shirts/Blouse</t>
  </si>
  <si>
    <t>LOT 10000</t>
  </si>
  <si>
    <t>Coats/ Blazers/ Jackets/Cardigans</t>
  </si>
  <si>
    <t>Худи</t>
  </si>
  <si>
    <t>рубашки/блузы</t>
  </si>
  <si>
    <t>Waistcoats</t>
  </si>
  <si>
    <t>Жилетки</t>
  </si>
  <si>
    <t>Tops</t>
  </si>
  <si>
    <t>Топики</t>
  </si>
  <si>
    <t>верхняя одежда (Кардиганы, блэйзеры, куртки)</t>
  </si>
  <si>
    <t>Hoodie</t>
  </si>
  <si>
    <t>Sportwear</t>
  </si>
  <si>
    <t>Спорт одежда</t>
  </si>
  <si>
    <t>!!! A lot composition may variate a little!!!  30.01.17</t>
  </si>
  <si>
    <t>Bags, Backpacks</t>
  </si>
  <si>
    <t>Accessoires</t>
  </si>
  <si>
    <t>Leggins</t>
  </si>
  <si>
    <t>Леггинсы</t>
  </si>
  <si>
    <t>Сумки, рюкзаки</t>
  </si>
  <si>
    <t>BSK wo ss 16</t>
  </si>
  <si>
    <t>Jeans/Trousers/leggings</t>
  </si>
  <si>
    <t>джинсы/брюки/Леггинсы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</si>
</sst>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0" fillId="2" borderId="1" xfId="0" applyFill="1" applyBorder="1"/>
    <xf numFmtId="10" fontId="0" fillId="2" borderId="1" xfId="0" applyNumberFormat="1" applyFill="1" applyBorder="1"/>
    <xf numFmtId="1" fontId="0" fillId="2" borderId="2" xfId="0" applyNumberFormat="1" applyFill="1" applyBorder="1"/>
    <xf numFmtId="1" fontId="0" fillId="2" borderId="1" xfId="0" applyNumberFormat="1" applyFill="1" applyBorder="1"/>
    <xf numFmtId="0" fontId="0" fillId="0" borderId="3" xfId="0" applyBorder="1"/>
    <xf numFmtId="10" fontId="0" fillId="0" borderId="3" xfId="0" applyNumberFormat="1" applyBorder="1"/>
    <xf numFmtId="1" fontId="0" fillId="0" borderId="3" xfId="0" applyNumberFormat="1" applyBorder="1"/>
    <xf numFmtId="0" fontId="0" fillId="2" borderId="3" xfId="0" applyFill="1" applyBorder="1"/>
    <xf numFmtId="10" fontId="0" fillId="2" borderId="3" xfId="0" applyNumberFormat="1" applyFill="1" applyBorder="1"/>
    <xf numFmtId="1" fontId="0" fillId="2" borderId="3" xfId="0" applyNumberFormat="1" applyFill="1" applyBorder="1"/>
    <xf numFmtId="0" fontId="1" fillId="3" borderId="3" xfId="0" applyFont="1" applyFill="1" applyBorder="1"/>
    <xf numFmtId="0" fontId="0" fillId="3" borderId="3" xfId="0" applyFill="1" applyBorder="1"/>
    <xf numFmtId="10" fontId="0" fillId="3" borderId="3" xfId="0" applyNumberFormat="1" applyFill="1" applyBorder="1"/>
    <xf numFmtId="0" fontId="1" fillId="3" borderId="4" xfId="0" applyFont="1" applyFill="1" applyBorder="1"/>
    <xf numFmtId="0" fontId="1" fillId="0" borderId="0" xfId="0" applyFont="1"/>
    <xf numFmtId="0" fontId="0" fillId="0" borderId="3" xfId="0" applyBorder="1" applyAlignment="1">
      <alignment wrapText="1"/>
    </xf>
    <xf numFmtId="0" fontId="0" fillId="0" borderId="3" xfId="0" applyNumberFormat="1" applyBorder="1"/>
    <xf numFmtId="0" fontId="1" fillId="3" borderId="5" xfId="0" applyFont="1" applyFill="1" applyBorder="1"/>
    <xf numFmtId="1" fontId="6" fillId="2" borderId="1" xfId="0" applyNumberFormat="1" applyFont="1" applyFill="1" applyBorder="1"/>
    <xf numFmtId="0" fontId="7" fillId="0" borderId="6" xfId="0" applyFont="1" applyBorder="1"/>
    <xf numFmtId="1" fontId="0" fillId="0" borderId="6" xfId="0" applyNumberFormat="1" applyBorder="1"/>
    <xf numFmtId="14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showRuler="0" workbookViewId="0">
      <selection activeCell="A36" sqref="A36"/>
    </sheetView>
  </sheetViews>
  <sheetFormatPr defaultColWidth="11" defaultRowHeight="15.75" x14ac:dyDescent="0.25"/>
  <cols>
    <col min="1" max="1" width="31.875" customWidth="1"/>
    <col min="2" max="2" width="30.375" hidden="1" customWidth="1"/>
    <col min="3" max="3" width="42" bestFit="1" customWidth="1"/>
    <col min="4" max="4" width="9.875" hidden="1" customWidth="1"/>
    <col min="5" max="5" width="8.125" customWidth="1"/>
    <col min="6" max="8" width="7.625" customWidth="1"/>
    <col min="9" max="9" width="8.875" customWidth="1"/>
    <col min="10" max="10" width="9.5" customWidth="1"/>
    <col min="11" max="11" width="8.5" customWidth="1"/>
    <col min="12" max="12" width="8.875" customWidth="1"/>
    <col min="13" max="13" width="10.625" hidden="1" customWidth="1"/>
    <col min="14" max="14" width="10.875" hidden="1" customWidth="1"/>
  </cols>
  <sheetData>
    <row r="1" spans="1:14" ht="23.25" x14ac:dyDescent="0.35">
      <c r="A1" s="1" t="s">
        <v>39</v>
      </c>
      <c r="B1" s="1"/>
      <c r="C1" s="2"/>
      <c r="D1" s="2"/>
      <c r="E1" s="3"/>
      <c r="F1" s="4"/>
      <c r="G1" s="5"/>
      <c r="H1" s="5"/>
      <c r="I1" s="5"/>
      <c r="J1" s="5"/>
      <c r="K1" s="5"/>
      <c r="L1" s="5"/>
      <c r="M1" s="20"/>
      <c r="N1" s="21"/>
    </row>
    <row r="2" spans="1:14" x14ac:dyDescent="0.25">
      <c r="A2" s="12" t="s">
        <v>19</v>
      </c>
      <c r="B2" s="12"/>
      <c r="C2" s="12"/>
      <c r="D2" s="13"/>
      <c r="E2" s="14"/>
      <c r="F2" s="15" t="s">
        <v>0</v>
      </c>
      <c r="G2" s="12" t="s">
        <v>1</v>
      </c>
      <c r="H2" s="12" t="s">
        <v>2</v>
      </c>
      <c r="I2" s="12" t="s">
        <v>3</v>
      </c>
      <c r="J2" s="12" t="s">
        <v>4</v>
      </c>
      <c r="K2" s="12" t="s">
        <v>5</v>
      </c>
      <c r="L2" s="12" t="s">
        <v>6</v>
      </c>
      <c r="M2" s="12" t="s">
        <v>21</v>
      </c>
      <c r="N2" s="19"/>
    </row>
    <row r="3" spans="1:14" x14ac:dyDescent="0.25">
      <c r="A3" s="6" t="s">
        <v>22</v>
      </c>
      <c r="B3" s="6">
        <v>563</v>
      </c>
      <c r="C3" s="6" t="s">
        <v>29</v>
      </c>
      <c r="D3" s="6">
        <v>263</v>
      </c>
      <c r="E3" s="7">
        <f>B3/B21</f>
        <v>5.2134456894156869E-2</v>
      </c>
      <c r="F3" s="8">
        <f t="shared" ref="F3:F20" si="0">E3*100</f>
        <v>5.2134456894156873</v>
      </c>
      <c r="G3" s="8">
        <f t="shared" ref="G3:G20" si="1">E3*250</f>
        <v>13.033614223539217</v>
      </c>
      <c r="H3" s="8">
        <f t="shared" ref="H3:H20" si="2">E3*500</f>
        <v>26.067228447078435</v>
      </c>
      <c r="I3" s="8">
        <f>E3*1000</f>
        <v>52.13445689415687</v>
      </c>
      <c r="J3" s="8">
        <f t="shared" ref="J3:J20" si="3">E3*2000</f>
        <v>104.26891378831374</v>
      </c>
      <c r="K3" s="8">
        <f t="shared" ref="K3:K20" si="4">E3*4000</f>
        <v>208.53782757662748</v>
      </c>
      <c r="L3" s="8">
        <f t="shared" ref="L3:L20" si="5">E3*5000</f>
        <v>260.67228447078435</v>
      </c>
      <c r="M3" s="18">
        <v>304</v>
      </c>
      <c r="N3" s="8"/>
    </row>
    <row r="4" spans="1:14" x14ac:dyDescent="0.25">
      <c r="A4" s="6" t="s">
        <v>13</v>
      </c>
      <c r="B4" s="6">
        <v>813</v>
      </c>
      <c r="C4" s="6" t="s">
        <v>14</v>
      </c>
      <c r="D4" s="6">
        <v>783</v>
      </c>
      <c r="E4" s="7">
        <f>B4/B21</f>
        <v>7.5284748587832212E-2</v>
      </c>
      <c r="F4" s="8">
        <f t="shared" si="0"/>
        <v>7.5284748587832215</v>
      </c>
      <c r="G4" s="8">
        <f t="shared" si="1"/>
        <v>18.821187146958053</v>
      </c>
      <c r="H4" s="8">
        <f t="shared" si="2"/>
        <v>37.642374293916106</v>
      </c>
      <c r="I4" s="8">
        <f t="shared" ref="I4:I20" si="6">E4*1000</f>
        <v>75.284748587832212</v>
      </c>
      <c r="J4" s="8">
        <f t="shared" si="3"/>
        <v>150.56949717566442</v>
      </c>
      <c r="K4" s="8">
        <f t="shared" si="4"/>
        <v>301.13899435132885</v>
      </c>
      <c r="L4" s="8">
        <f t="shared" si="5"/>
        <v>376.42374293916106</v>
      </c>
      <c r="M4" s="6">
        <v>358</v>
      </c>
      <c r="N4" s="8"/>
    </row>
    <row r="5" spans="1:14" x14ac:dyDescent="0.25">
      <c r="A5" s="6" t="s">
        <v>12</v>
      </c>
      <c r="B5" s="6">
        <v>835</v>
      </c>
      <c r="C5" s="6" t="s">
        <v>15</v>
      </c>
      <c r="D5" s="6">
        <v>354</v>
      </c>
      <c r="E5" s="7">
        <f>B5/B21</f>
        <v>7.7321974256875634E-2</v>
      </c>
      <c r="F5" s="8">
        <f t="shared" si="0"/>
        <v>7.7321974256875636</v>
      </c>
      <c r="G5" s="8">
        <f t="shared" si="1"/>
        <v>19.330493564218909</v>
      </c>
      <c r="H5" s="8">
        <f t="shared" si="2"/>
        <v>38.660987128437817</v>
      </c>
      <c r="I5" s="8">
        <f t="shared" si="6"/>
        <v>77.321974256875635</v>
      </c>
      <c r="J5" s="8">
        <f t="shared" si="3"/>
        <v>154.64394851375127</v>
      </c>
      <c r="K5" s="8">
        <f t="shared" si="4"/>
        <v>309.28789702750254</v>
      </c>
      <c r="L5" s="8">
        <f t="shared" si="5"/>
        <v>386.60987128437819</v>
      </c>
      <c r="M5" s="6">
        <v>112</v>
      </c>
      <c r="N5" s="8"/>
    </row>
    <row r="6" spans="1:14" x14ac:dyDescent="0.25">
      <c r="A6" s="6" t="s">
        <v>20</v>
      </c>
      <c r="B6" s="6">
        <v>568</v>
      </c>
      <c r="C6" s="6" t="s">
        <v>24</v>
      </c>
      <c r="D6" s="6">
        <v>1009</v>
      </c>
      <c r="E6" s="7">
        <f>B6/B21</f>
        <v>5.2597462728030377E-2</v>
      </c>
      <c r="F6" s="8">
        <f t="shared" si="0"/>
        <v>5.2597462728030377</v>
      </c>
      <c r="G6" s="8">
        <f t="shared" si="1"/>
        <v>13.149365682007595</v>
      </c>
      <c r="H6" s="8">
        <f t="shared" si="2"/>
        <v>26.29873136401519</v>
      </c>
      <c r="I6" s="8">
        <f t="shared" si="6"/>
        <v>52.597462728030379</v>
      </c>
      <c r="J6" s="8">
        <f t="shared" si="3"/>
        <v>105.19492545606076</v>
      </c>
      <c r="K6" s="8">
        <f t="shared" si="4"/>
        <v>210.38985091212152</v>
      </c>
      <c r="L6" s="8">
        <f t="shared" si="5"/>
        <v>262.98731364015191</v>
      </c>
      <c r="M6" s="6">
        <v>820</v>
      </c>
      <c r="N6" s="8"/>
    </row>
    <row r="7" spans="1:14" x14ac:dyDescent="0.25">
      <c r="A7" s="6" t="s">
        <v>7</v>
      </c>
      <c r="B7" s="6">
        <v>2100</v>
      </c>
      <c r="C7" s="6" t="s">
        <v>8</v>
      </c>
      <c r="D7" s="6">
        <v>1604</v>
      </c>
      <c r="E7" s="7">
        <f>B7/B21</f>
        <v>0.19446245022687286</v>
      </c>
      <c r="F7" s="8">
        <f t="shared" si="0"/>
        <v>19.446245022687286</v>
      </c>
      <c r="G7" s="8">
        <f t="shared" si="1"/>
        <v>48.615612556718219</v>
      </c>
      <c r="H7" s="8">
        <f t="shared" si="2"/>
        <v>97.231225113436437</v>
      </c>
      <c r="I7" s="8">
        <f t="shared" si="6"/>
        <v>194.46245022687287</v>
      </c>
      <c r="J7" s="8">
        <f t="shared" si="3"/>
        <v>388.92490045374575</v>
      </c>
      <c r="K7" s="8">
        <f t="shared" si="4"/>
        <v>777.8498009074915</v>
      </c>
      <c r="L7" s="8">
        <f t="shared" si="5"/>
        <v>972.31225113436426</v>
      </c>
      <c r="M7" s="6">
        <v>2726</v>
      </c>
      <c r="N7" s="8"/>
    </row>
    <row r="8" spans="1:14" x14ac:dyDescent="0.25">
      <c r="A8" s="6" t="s">
        <v>30</v>
      </c>
      <c r="B8" s="6">
        <v>384</v>
      </c>
      <c r="C8" s="6" t="s">
        <v>23</v>
      </c>
      <c r="D8" s="6">
        <v>88</v>
      </c>
      <c r="E8" s="7">
        <f>B8/B21</f>
        <v>3.5558848041485326E-2</v>
      </c>
      <c r="F8" s="8">
        <f t="shared" si="0"/>
        <v>3.5558848041485325</v>
      </c>
      <c r="G8" s="8">
        <f t="shared" si="1"/>
        <v>8.8897120103713316</v>
      </c>
      <c r="H8" s="8">
        <f t="shared" si="2"/>
        <v>17.779424020742663</v>
      </c>
      <c r="I8" s="8">
        <f t="shared" si="6"/>
        <v>35.558848041485327</v>
      </c>
      <c r="J8" s="8">
        <f t="shared" si="3"/>
        <v>71.117696082970653</v>
      </c>
      <c r="K8" s="8">
        <f t="shared" si="4"/>
        <v>142.23539216594131</v>
      </c>
      <c r="L8" s="8">
        <f t="shared" si="5"/>
        <v>177.79424020742664</v>
      </c>
      <c r="M8" s="6">
        <v>236</v>
      </c>
      <c r="N8" s="8"/>
    </row>
    <row r="9" spans="1:14" ht="17.100000000000001" customHeight="1" x14ac:dyDescent="0.25">
      <c r="A9" s="6" t="s">
        <v>25</v>
      </c>
      <c r="B9" s="6">
        <v>288</v>
      </c>
      <c r="C9" s="6" t="s">
        <v>26</v>
      </c>
      <c r="D9" s="6"/>
      <c r="E9" s="7">
        <f>B9/B21</f>
        <v>2.6669136031113993E-2</v>
      </c>
      <c r="F9" s="8">
        <f t="shared" si="0"/>
        <v>2.6669136031113991</v>
      </c>
      <c r="G9" s="8">
        <f t="shared" si="1"/>
        <v>6.6672840077784983</v>
      </c>
      <c r="H9" s="8">
        <f t="shared" si="2"/>
        <v>13.334568015556997</v>
      </c>
      <c r="I9" s="8">
        <f t="shared" si="6"/>
        <v>26.669136031113993</v>
      </c>
      <c r="J9" s="8">
        <f t="shared" si="3"/>
        <v>53.338272062227986</v>
      </c>
      <c r="K9" s="8">
        <f t="shared" si="4"/>
        <v>106.67654412445597</v>
      </c>
      <c r="L9" s="8">
        <f t="shared" si="5"/>
        <v>133.34568015556997</v>
      </c>
      <c r="M9" s="6">
        <v>352</v>
      </c>
      <c r="N9" s="8"/>
    </row>
    <row r="10" spans="1:14" x14ac:dyDescent="0.25">
      <c r="A10" s="6" t="s">
        <v>40</v>
      </c>
      <c r="B10" s="6">
        <v>1304</v>
      </c>
      <c r="C10" s="6" t="s">
        <v>41</v>
      </c>
      <c r="D10" s="6">
        <v>477</v>
      </c>
      <c r="E10" s="7">
        <f>B10/B21</f>
        <v>0.12075192147421057</v>
      </c>
      <c r="F10" s="8">
        <f t="shared" si="0"/>
        <v>12.075192147421058</v>
      </c>
      <c r="G10" s="8">
        <f t="shared" si="1"/>
        <v>30.187980368552644</v>
      </c>
      <c r="H10" s="8">
        <f t="shared" si="2"/>
        <v>60.375960737105288</v>
      </c>
      <c r="I10" s="8">
        <f t="shared" si="6"/>
        <v>120.75192147421058</v>
      </c>
      <c r="J10" s="8">
        <f t="shared" si="3"/>
        <v>241.50384294842115</v>
      </c>
      <c r="K10" s="8">
        <f t="shared" si="4"/>
        <v>483.0076858968423</v>
      </c>
      <c r="L10" s="8">
        <f t="shared" si="5"/>
        <v>603.75960737105288</v>
      </c>
      <c r="M10" s="6">
        <v>702</v>
      </c>
      <c r="N10" s="8"/>
    </row>
    <row r="11" spans="1:14" x14ac:dyDescent="0.25">
      <c r="A11" s="6" t="s">
        <v>11</v>
      </c>
      <c r="B11" s="6">
        <v>844</v>
      </c>
      <c r="C11" s="6" t="s">
        <v>16</v>
      </c>
      <c r="D11" s="6">
        <v>163</v>
      </c>
      <c r="E11" s="7">
        <f>B11/B21</f>
        <v>7.8155384757847945E-2</v>
      </c>
      <c r="F11" s="8">
        <f t="shared" si="0"/>
        <v>7.8155384757847948</v>
      </c>
      <c r="G11" s="8">
        <f t="shared" si="1"/>
        <v>19.538846189461985</v>
      </c>
      <c r="H11" s="8">
        <f t="shared" si="2"/>
        <v>39.07769237892397</v>
      </c>
      <c r="I11" s="8">
        <f t="shared" si="6"/>
        <v>78.155384757847941</v>
      </c>
      <c r="J11" s="8">
        <f t="shared" si="3"/>
        <v>156.31076951569588</v>
      </c>
      <c r="K11" s="8">
        <f t="shared" si="4"/>
        <v>312.62153903139176</v>
      </c>
      <c r="L11" s="8">
        <f t="shared" si="5"/>
        <v>390.77692378923973</v>
      </c>
      <c r="M11" s="6">
        <v>578</v>
      </c>
      <c r="N11" s="8"/>
    </row>
    <row r="12" spans="1:14" hidden="1" x14ac:dyDescent="0.25">
      <c r="A12" s="6"/>
      <c r="B12" s="6">
        <v>1210</v>
      </c>
      <c r="C12" s="6"/>
      <c r="D12" s="6"/>
      <c r="E12" s="7"/>
      <c r="F12" s="8">
        <f t="shared" si="0"/>
        <v>0</v>
      </c>
      <c r="G12" s="8">
        <f t="shared" si="1"/>
        <v>0</v>
      </c>
      <c r="H12" s="8">
        <f t="shared" si="2"/>
        <v>0</v>
      </c>
      <c r="I12" s="8">
        <f t="shared" si="6"/>
        <v>0</v>
      </c>
      <c r="J12" s="8">
        <f t="shared" si="3"/>
        <v>0</v>
      </c>
      <c r="K12" s="8">
        <f t="shared" si="4"/>
        <v>0</v>
      </c>
      <c r="L12" s="8">
        <f t="shared" si="5"/>
        <v>0</v>
      </c>
      <c r="M12" s="6"/>
      <c r="N12" s="8">
        <f t="shared" ref="N12:N19" si="7">E12*9522</f>
        <v>0</v>
      </c>
    </row>
    <row r="13" spans="1:14" hidden="1" x14ac:dyDescent="0.25">
      <c r="A13" s="6"/>
      <c r="B13" s="6">
        <v>11843</v>
      </c>
      <c r="C13" s="6"/>
      <c r="D13" s="6">
        <v>302</v>
      </c>
      <c r="E13" s="7"/>
      <c r="F13" s="8">
        <f t="shared" si="0"/>
        <v>0</v>
      </c>
      <c r="G13" s="8">
        <f t="shared" si="1"/>
        <v>0</v>
      </c>
      <c r="H13" s="8">
        <f t="shared" si="2"/>
        <v>0</v>
      </c>
      <c r="I13" s="8">
        <f t="shared" si="6"/>
        <v>0</v>
      </c>
      <c r="J13" s="8">
        <f t="shared" si="3"/>
        <v>0</v>
      </c>
      <c r="K13" s="8">
        <f t="shared" si="4"/>
        <v>0</v>
      </c>
      <c r="L13" s="8">
        <f t="shared" si="5"/>
        <v>0</v>
      </c>
      <c r="M13" s="6">
        <v>880</v>
      </c>
      <c r="N13" s="8"/>
    </row>
    <row r="14" spans="1:14" ht="17.100000000000001" hidden="1" customHeight="1" x14ac:dyDescent="0.25">
      <c r="A14" s="6" t="s">
        <v>27</v>
      </c>
      <c r="B14" s="6"/>
      <c r="C14" s="6" t="s">
        <v>28</v>
      </c>
      <c r="D14" s="6">
        <v>230</v>
      </c>
      <c r="E14" s="7"/>
      <c r="F14" s="8">
        <f t="shared" si="0"/>
        <v>0</v>
      </c>
      <c r="G14" s="8">
        <f t="shared" si="1"/>
        <v>0</v>
      </c>
      <c r="H14" s="8">
        <f t="shared" si="2"/>
        <v>0</v>
      </c>
      <c r="I14" s="8">
        <f t="shared" si="6"/>
        <v>0</v>
      </c>
      <c r="J14" s="8">
        <f t="shared" si="3"/>
        <v>0</v>
      </c>
      <c r="K14" s="8">
        <f t="shared" si="4"/>
        <v>0</v>
      </c>
      <c r="L14" s="8">
        <f t="shared" si="5"/>
        <v>0</v>
      </c>
      <c r="M14" s="6">
        <v>1330</v>
      </c>
      <c r="N14" s="8"/>
    </row>
    <row r="15" spans="1:14" x14ac:dyDescent="0.25">
      <c r="A15" s="6" t="s">
        <v>31</v>
      </c>
      <c r="B15" s="6">
        <v>32</v>
      </c>
      <c r="C15" s="6" t="s">
        <v>32</v>
      </c>
      <c r="D15" s="6">
        <v>43</v>
      </c>
      <c r="E15" s="7">
        <f>B15/B21</f>
        <v>2.9632373367904437E-3</v>
      </c>
      <c r="F15" s="8">
        <f t="shared" si="0"/>
        <v>0.29632373367904435</v>
      </c>
      <c r="G15" s="8">
        <f t="shared" si="1"/>
        <v>0.74080933419761097</v>
      </c>
      <c r="H15" s="8">
        <f t="shared" si="2"/>
        <v>1.4816186683952219</v>
      </c>
      <c r="I15" s="8">
        <f t="shared" si="6"/>
        <v>2.9632373367904439</v>
      </c>
      <c r="J15" s="8">
        <f t="shared" si="3"/>
        <v>5.9264746735808878</v>
      </c>
      <c r="K15" s="8">
        <f t="shared" si="4"/>
        <v>11.852949347161776</v>
      </c>
      <c r="L15" s="8">
        <f t="shared" si="5"/>
        <v>14.816186683952219</v>
      </c>
      <c r="M15" s="6">
        <v>366</v>
      </c>
      <c r="N15" s="8"/>
    </row>
    <row r="16" spans="1:14" x14ac:dyDescent="0.25">
      <c r="A16" s="6" t="s">
        <v>18</v>
      </c>
      <c r="B16" s="6">
        <v>1793</v>
      </c>
      <c r="C16" s="6" t="s">
        <v>17</v>
      </c>
      <c r="D16" s="6">
        <v>321</v>
      </c>
      <c r="E16" s="7">
        <f>B16/B21</f>
        <v>0.16603389202703955</v>
      </c>
      <c r="F16" s="8">
        <f t="shared" si="0"/>
        <v>16.603389202703955</v>
      </c>
      <c r="G16" s="8">
        <f t="shared" si="1"/>
        <v>41.508473006759885</v>
      </c>
      <c r="H16" s="8">
        <f t="shared" si="2"/>
        <v>83.016946013519771</v>
      </c>
      <c r="I16" s="8">
        <f t="shared" si="6"/>
        <v>166.03389202703954</v>
      </c>
      <c r="J16" s="8">
        <f t="shared" si="3"/>
        <v>332.06778405407908</v>
      </c>
      <c r="K16" s="8">
        <f t="shared" si="4"/>
        <v>664.13556810815817</v>
      </c>
      <c r="L16" s="8">
        <f t="shared" si="5"/>
        <v>830.16946013519782</v>
      </c>
      <c r="M16" s="6">
        <v>806</v>
      </c>
      <c r="N16" s="8"/>
    </row>
    <row r="17" spans="1:14" hidden="1" x14ac:dyDescent="0.25">
      <c r="A17" s="6"/>
      <c r="B17" s="6"/>
      <c r="C17" s="6"/>
      <c r="D17" s="6"/>
      <c r="E17" s="7"/>
      <c r="F17" s="8">
        <f t="shared" si="0"/>
        <v>0</v>
      </c>
      <c r="G17" s="8">
        <f t="shared" si="1"/>
        <v>0</v>
      </c>
      <c r="H17" s="8">
        <f t="shared" si="2"/>
        <v>0</v>
      </c>
      <c r="I17" s="8">
        <f t="shared" si="6"/>
        <v>0</v>
      </c>
      <c r="J17" s="8">
        <f t="shared" si="3"/>
        <v>0</v>
      </c>
      <c r="K17" s="8">
        <f t="shared" si="4"/>
        <v>0</v>
      </c>
      <c r="L17" s="8">
        <f t="shared" si="5"/>
        <v>0</v>
      </c>
      <c r="M17" s="6"/>
      <c r="N17" s="8"/>
    </row>
    <row r="18" spans="1:14" hidden="1" x14ac:dyDescent="0.25">
      <c r="A18" s="6" t="s">
        <v>36</v>
      </c>
      <c r="B18" s="6"/>
      <c r="C18" s="6" t="s">
        <v>37</v>
      </c>
      <c r="D18" s="6"/>
      <c r="E18" s="7">
        <f>B18/B21</f>
        <v>0</v>
      </c>
      <c r="F18" s="8">
        <f t="shared" si="0"/>
        <v>0</v>
      </c>
      <c r="G18" s="8">
        <f t="shared" si="1"/>
        <v>0</v>
      </c>
      <c r="H18" s="8">
        <f t="shared" si="2"/>
        <v>0</v>
      </c>
      <c r="I18" s="8">
        <f t="shared" si="6"/>
        <v>0</v>
      </c>
      <c r="J18" s="8">
        <f t="shared" si="3"/>
        <v>0</v>
      </c>
      <c r="K18" s="8">
        <f t="shared" si="4"/>
        <v>0</v>
      </c>
      <c r="L18" s="8">
        <f t="shared" si="5"/>
        <v>0</v>
      </c>
      <c r="M18" s="6"/>
      <c r="N18" s="8"/>
    </row>
    <row r="19" spans="1:14" ht="17.100000000000001" customHeight="1" x14ac:dyDescent="0.25">
      <c r="A19" s="6" t="s">
        <v>34</v>
      </c>
      <c r="B19" s="6">
        <v>185</v>
      </c>
      <c r="C19" s="6" t="s">
        <v>38</v>
      </c>
      <c r="D19" s="6"/>
      <c r="E19" s="7">
        <f>B19/B21</f>
        <v>1.7131215853319753E-2</v>
      </c>
      <c r="F19" s="8">
        <f t="shared" si="0"/>
        <v>1.7131215853319754</v>
      </c>
      <c r="G19" s="8">
        <f t="shared" si="1"/>
        <v>4.282803963329938</v>
      </c>
      <c r="H19" s="8">
        <f t="shared" si="2"/>
        <v>8.5656079266598759</v>
      </c>
      <c r="I19" s="8">
        <f t="shared" si="6"/>
        <v>17.131215853319752</v>
      </c>
      <c r="J19" s="8">
        <f t="shared" si="3"/>
        <v>34.262431706639504</v>
      </c>
      <c r="K19" s="8">
        <f t="shared" si="4"/>
        <v>68.524863413279007</v>
      </c>
      <c r="L19" s="8">
        <f t="shared" si="5"/>
        <v>85.656079266598766</v>
      </c>
      <c r="M19" s="6"/>
      <c r="N19" s="8">
        <f t="shared" si="7"/>
        <v>163.1234373553107</v>
      </c>
    </row>
    <row r="20" spans="1:14" ht="17.100000000000001" customHeight="1" x14ac:dyDescent="0.25">
      <c r="A20" s="17" t="s">
        <v>35</v>
      </c>
      <c r="B20" s="6">
        <v>1090</v>
      </c>
      <c r="C20" s="6" t="s">
        <v>9</v>
      </c>
      <c r="D20" s="6">
        <v>1150</v>
      </c>
      <c r="E20" s="7">
        <f>B20/B21</f>
        <v>0.10093527178442449</v>
      </c>
      <c r="F20" s="8">
        <f t="shared" si="0"/>
        <v>10.093527178442448</v>
      </c>
      <c r="G20" s="8">
        <f t="shared" si="1"/>
        <v>25.233817946106122</v>
      </c>
      <c r="H20" s="8">
        <f t="shared" si="2"/>
        <v>50.467635892212243</v>
      </c>
      <c r="I20" s="8">
        <f t="shared" si="6"/>
        <v>100.93527178442449</v>
      </c>
      <c r="J20" s="8">
        <f t="shared" si="3"/>
        <v>201.87054356884897</v>
      </c>
      <c r="K20" s="8">
        <f t="shared" si="4"/>
        <v>403.74108713769795</v>
      </c>
      <c r="L20" s="8">
        <f t="shared" si="5"/>
        <v>504.67635892212246</v>
      </c>
      <c r="M20" s="6">
        <v>430</v>
      </c>
      <c r="N20" s="8"/>
    </row>
    <row r="21" spans="1:14" x14ac:dyDescent="0.25">
      <c r="A21" s="9" t="s">
        <v>10</v>
      </c>
      <c r="B21" s="9">
        <f>SUM(B3+B4+B5+B6+B7+B9+B8+B10+B11+B15+B16+B17+B18+B19+B20)</f>
        <v>10799</v>
      </c>
      <c r="C21" s="9"/>
      <c r="D21" s="9">
        <f>SUM(D3+D4+D5+D6+D7+D8+D10+D11+D13+D14+D15+D16+D20)</f>
        <v>6787</v>
      </c>
      <c r="E21" s="10">
        <f>SUM(E3+E4+E5+E6+E7+E8+E9+E10+E11+E15+E16+E18+E19+E20)</f>
        <v>1.0000000000000002</v>
      </c>
      <c r="F21" s="11">
        <f>SUM(F3:F20)</f>
        <v>100</v>
      </c>
      <c r="G21" s="11">
        <f t="shared" ref="G21:M21" si="8">SUM(G3:G20)</f>
        <v>250.00000000000003</v>
      </c>
      <c r="H21" s="11">
        <f t="shared" si="8"/>
        <v>500.00000000000006</v>
      </c>
      <c r="I21" s="11">
        <f t="shared" si="8"/>
        <v>1000.0000000000001</v>
      </c>
      <c r="J21" s="11">
        <f t="shared" si="8"/>
        <v>2000.0000000000002</v>
      </c>
      <c r="K21" s="11">
        <f t="shared" si="8"/>
        <v>4000.0000000000005</v>
      </c>
      <c r="L21" s="11">
        <f t="shared" si="8"/>
        <v>5000</v>
      </c>
      <c r="M21" s="11">
        <f t="shared" si="8"/>
        <v>10000</v>
      </c>
      <c r="N21" s="22"/>
    </row>
    <row r="23" spans="1:14" x14ac:dyDescent="0.25">
      <c r="A23" s="16" t="s">
        <v>33</v>
      </c>
      <c r="B23" s="16"/>
      <c r="F23" s="23"/>
    </row>
    <row r="25" spans="1:14" x14ac:dyDescent="0.25">
      <c r="A25" s="23"/>
    </row>
  </sheetData>
  <phoneticPr fontId="3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</vt:lpstr>
      <vt:lpstr>stock!Print_Area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office</cp:lastModifiedBy>
  <cp:lastPrinted>2017-01-30T12:34:02Z</cp:lastPrinted>
  <dcterms:created xsi:type="dcterms:W3CDTF">2013-10-04T13:48:24Z</dcterms:created>
  <dcterms:modified xsi:type="dcterms:W3CDTF">2017-01-30T17:47:00Z</dcterms:modified>
</cp:coreProperties>
</file>